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120" windowHeight="7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<sst xmlns="http://schemas.openxmlformats.org/spreadsheetml/2006/main" count="54" uniqueCount="46">
  <si>
    <t>OPIEKA SPOŁECZNA</t>
  </si>
  <si>
    <t>Placówki opiekuńczo - wychowawcze</t>
  </si>
  <si>
    <t>Domy Pomocy Społecznej</t>
  </si>
  <si>
    <t>RÓŻNE ROZLICZENIA</t>
  </si>
  <si>
    <t>Podatek dochodowy od osób fizycznych</t>
  </si>
  <si>
    <t>Wpływy z usług</t>
  </si>
  <si>
    <t>Różne rozliczenia finansowe</t>
  </si>
  <si>
    <t>Dz.</t>
  </si>
  <si>
    <t>WYSZCZEGÓLNIENIE DOCHODU BUDŻETOWEGO</t>
  </si>
  <si>
    <t>R.</t>
  </si>
  <si>
    <t>P.</t>
  </si>
  <si>
    <t xml:space="preserve">Dotacje celowe otrzymane  z budżetu państwa na realizację zadań własnych powiatu </t>
  </si>
  <si>
    <t xml:space="preserve">Dotacje celowe otrzymane  z budżetu państwa na zadania bieżące  z zakresu administracji rządowej oraz inne zadania zlecone ustawami realizowane przez powiat </t>
  </si>
  <si>
    <t>.0830</t>
  </si>
  <si>
    <t>.0010</t>
  </si>
  <si>
    <t xml:space="preserve">Dotacje celowe przekazane z budżetu państwa   na  zadania bieżące realizowane przez powiat  na podstawie porozumień  z organami administracji rządowej </t>
  </si>
  <si>
    <t xml:space="preserve">Powiatowe  Centrum  Pomocy  Rodzinie </t>
  </si>
  <si>
    <t xml:space="preserve"> </t>
  </si>
  <si>
    <t>.0590</t>
  </si>
  <si>
    <t>TRANSPORT I ŁĄCZNOŚĆ</t>
  </si>
  <si>
    <t>Drogi publiczne powiatowe</t>
  </si>
  <si>
    <t xml:space="preserve">RAZEM PROGNOZOWANE  DOCHODY </t>
  </si>
  <si>
    <t xml:space="preserve">  </t>
  </si>
  <si>
    <t xml:space="preserve">Ośrodki  wsparcia </t>
  </si>
  <si>
    <t xml:space="preserve">BUDŻET   2007 </t>
  </si>
  <si>
    <t xml:space="preserve">PLANOWANE  DOCHODY   BUDŻETOWE  2007 </t>
  </si>
  <si>
    <t>w  sprawie   budżetu Powiatu Toruńskiego  na  2007   ROK</t>
  </si>
  <si>
    <t xml:space="preserve">zwiększenia </t>
  </si>
  <si>
    <t xml:space="preserve">zmniejszenia </t>
  </si>
  <si>
    <t xml:space="preserve">BUDŻET  2007   PO  ZMIANACH </t>
  </si>
  <si>
    <t xml:space="preserve">DOCHODY OD OSÓB PRAWN. , OSÓB FIZYCZNYCH  I  INNYCH  JEDNOSTEK  NIE  POSIADAJĄCYCH  OSOBOWOŚCI  PRAWNEJ </t>
  </si>
  <si>
    <t>Udziały  powiatów w  podatkach  stanowiących dochody  budżetu państwa</t>
  </si>
  <si>
    <t xml:space="preserve">Załącznik  nr  1  do  uchwały   Rady    Powiatu  Toruńskiego </t>
  </si>
  <si>
    <t>.0490</t>
  </si>
  <si>
    <t>Wpływy  z  innych  lokalnych  opłat  pobieranych  przez  j.s.t. na  podstawie  odrębnych  ustawa</t>
  </si>
  <si>
    <t xml:space="preserve">Dotacje celowe otrzymane    z budżetu państwa narealizacje  inwestycji  i  zakupów  inwestycyjnych  własnych powiatu </t>
  </si>
  <si>
    <t xml:space="preserve">Grzywny i inne kary pieniężne od  osób prawnych i innych  jednostek organizacyjnych </t>
  </si>
  <si>
    <t>Jednostki specjalistycznego poradnictwa, mieszkania chronione i ośrodki interwencji kryzysowej</t>
  </si>
  <si>
    <t>Dotacje celowe otrzymane z budżetu państwa na inwestycje i zakupy inwestycyjne realizowane przez powiat na podstawie porozumień z organami administracji rządowej  </t>
  </si>
  <si>
    <t xml:space="preserve">Środki  na   finansowanie  własnych  inwestycji  gmin (  związków  gmin )  ,powiatów I związków  powiatów ) ,  samorządów  województw ,pozyskane  z innych  źródeł </t>
  </si>
  <si>
    <t>.0580</t>
  </si>
  <si>
    <t>zmiana  15.10.2007</t>
  </si>
  <si>
    <t>OCHRONA ZDROWIA</t>
  </si>
  <si>
    <t>Składki  na  ubezpieczenia  zdrowotne  oraz  świadczenia dla osób nie objętych obowiązkiem ubez. społ.</t>
  </si>
  <si>
    <t>Dotacje celowe otrzymane z gminy na zadania bieżące realizowane na podstawie porozumień (umów) między jednostkami samorządu terytorialnego  </t>
  </si>
  <si>
    <t>Dotacje celowe otrzymane z gminy na inwestycje i zakupy inwestycyjne realizowane na podstawie porozumień (umów) między jednostkami samorządu terytorialnego  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</si>
</sst>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5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8"/>
      <name val="Arial CE"/>
      <family val="2"/>
    </font>
    <font>
      <b/>
      <sz val="11"/>
      <name val="Arial CE"/>
      <family val="2"/>
    </font>
    <font>
      <u val="single"/>
      <sz val="9"/>
      <name val="Arial CE"/>
      <family val="0"/>
    </font>
    <font>
      <sz val="10"/>
      <name val="Arial"/>
      <family val="2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 shrinkToFit="1"/>
    </xf>
    <xf numFmtId="1" fontId="7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vertical="center" wrapText="1" shrinkToFit="1"/>
    </xf>
    <xf numFmtId="0" fontId="0" fillId="0" borderId="1" xfId="0" applyFont="1" applyBorder="1" applyAlignment="1">
      <alignment horizontal="center" vertical="center" shrinkToFit="1"/>
    </xf>
    <xf numFmtId="1" fontId="0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vertical="center" wrapText="1" shrinkToFit="1"/>
    </xf>
    <xf numFmtId="0" fontId="6" fillId="0" borderId="1" xfId="0" applyFont="1" applyBorder="1" applyAlignment="1">
      <alignment horizontal="center" vertical="center" shrinkToFit="1"/>
    </xf>
    <xf numFmtId="1" fontId="6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vertical="center" wrapText="1" shrinkToFit="1"/>
    </xf>
    <xf numFmtId="0" fontId="0" fillId="0" borderId="1" xfId="0" applyFont="1" applyBorder="1" applyAlignment="1">
      <alignment/>
    </xf>
    <xf numFmtId="1" fontId="6" fillId="0" borderId="1" xfId="0" applyNumberFormat="1" applyFont="1" applyBorder="1" applyAlignment="1">
      <alignment vertical="center" wrapText="1" shrinkToFit="1"/>
    </xf>
    <xf numFmtId="3" fontId="3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vertical="center" shrinkToFit="1"/>
    </xf>
    <xf numFmtId="3" fontId="2" fillId="0" borderId="1" xfId="0" applyNumberFormat="1" applyFont="1" applyBorder="1" applyAlignment="1">
      <alignment vertical="center" shrinkToFit="1"/>
    </xf>
    <xf numFmtId="3" fontId="1" fillId="0" borderId="1" xfId="0" applyNumberFormat="1" applyFont="1" applyBorder="1" applyAlignment="1">
      <alignment vertical="center" shrinkToFit="1"/>
    </xf>
    <xf numFmtId="3" fontId="1" fillId="0" borderId="0" xfId="0" applyNumberFormat="1" applyFont="1" applyAlignment="1">
      <alignment/>
    </xf>
    <xf numFmtId="0" fontId="0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9" fillId="0" borderId="1" xfId="0" applyFont="1" applyBorder="1" applyAlignment="1">
      <alignment wrapText="1"/>
    </xf>
    <xf numFmtId="3" fontId="1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vertical="center" shrinkToFit="1"/>
    </xf>
    <xf numFmtId="0" fontId="6" fillId="0" borderId="0" xfId="0" applyFont="1" applyAlignment="1">
      <alignment/>
    </xf>
    <xf numFmtId="3" fontId="14" fillId="0" borderId="0" xfId="0" applyNumberFormat="1" applyFont="1" applyBorder="1" applyAlignment="1">
      <alignment vertical="center" shrinkToFit="1"/>
    </xf>
    <xf numFmtId="0" fontId="13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47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4.625" style="8" bestFit="1" customWidth="1"/>
    <col min="2" max="2" width="7.00390625" style="6" customWidth="1"/>
    <col min="3" max="3" width="5.625" style="8" bestFit="1" customWidth="1"/>
    <col min="4" max="4" width="30.875" style="10" customWidth="1"/>
    <col min="5" max="5" width="9.875" style="1" customWidth="1"/>
    <col min="6" max="6" width="8.875" style="1" bestFit="1" customWidth="1"/>
    <col min="7" max="7" width="9.375" style="1" customWidth="1"/>
    <col min="8" max="8" width="10.75390625" style="1" customWidth="1"/>
    <col min="9" max="16384" width="9.125" style="1" customWidth="1"/>
  </cols>
  <sheetData>
    <row r="1" spans="2:7" ht="24.75" customHeight="1">
      <c r="B1" s="14" t="s">
        <v>32</v>
      </c>
      <c r="E1" s="1" t="s">
        <v>22</v>
      </c>
      <c r="F1" s="1" t="s">
        <v>22</v>
      </c>
      <c r="G1" s="1" t="s">
        <v>22</v>
      </c>
    </row>
    <row r="2" ht="12.75">
      <c r="B2" s="14" t="s">
        <v>26</v>
      </c>
    </row>
    <row r="3" spans="2:4" ht="12.75">
      <c r="B3" s="16"/>
      <c r="D3" s="10" t="s">
        <v>41</v>
      </c>
    </row>
    <row r="4" ht="15">
      <c r="D4" s="15" t="s">
        <v>25</v>
      </c>
    </row>
    <row r="5" spans="1:204" s="4" customFormat="1" ht="12.75">
      <c r="A5" s="9"/>
      <c r="B5" s="7"/>
      <c r="C5" s="9"/>
      <c r="D5" s="1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</row>
    <row r="6" spans="1:204" s="2" customFormat="1" ht="36">
      <c r="A6" s="17" t="s">
        <v>7</v>
      </c>
      <c r="B6" s="18" t="s">
        <v>9</v>
      </c>
      <c r="C6" s="17" t="s">
        <v>10</v>
      </c>
      <c r="D6" s="19" t="s">
        <v>8</v>
      </c>
      <c r="E6" s="43" t="s">
        <v>24</v>
      </c>
      <c r="F6" s="43" t="s">
        <v>27</v>
      </c>
      <c r="G6" s="43" t="s">
        <v>28</v>
      </c>
      <c r="H6" s="42" t="s">
        <v>29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</row>
    <row r="7" spans="1:8" s="12" customFormat="1" ht="12.75">
      <c r="A7" s="30">
        <v>600</v>
      </c>
      <c r="B7" s="30"/>
      <c r="C7" s="31"/>
      <c r="D7" s="32" t="s">
        <v>19</v>
      </c>
      <c r="E7" s="46">
        <f>SUM(E8)</f>
        <v>0</v>
      </c>
      <c r="F7" s="46">
        <f>SUM(F8)</f>
        <v>82897</v>
      </c>
      <c r="G7" s="46">
        <f>SUM(G8)</f>
        <v>48224</v>
      </c>
      <c r="H7" s="41">
        <f aca="true" t="shared" si="0" ref="H7:H12">E7+F7-G7</f>
        <v>34673</v>
      </c>
    </row>
    <row r="8" spans="1:8" s="12" customFormat="1" ht="12.75">
      <c r="A8" s="36"/>
      <c r="B8" s="36">
        <v>60014</v>
      </c>
      <c r="C8" s="37"/>
      <c r="D8" s="38" t="s">
        <v>20</v>
      </c>
      <c r="E8" s="47"/>
      <c r="F8" s="47">
        <f>SUM(F9:F12)</f>
        <v>82897</v>
      </c>
      <c r="G8" s="47">
        <f>SUM(G9:G12)</f>
        <v>48224</v>
      </c>
      <c r="H8" s="41">
        <f t="shared" si="0"/>
        <v>34673</v>
      </c>
    </row>
    <row r="9" spans="1:8" s="13" customFormat="1" ht="63.75">
      <c r="A9" s="33"/>
      <c r="B9" s="33"/>
      <c r="C9" s="34">
        <v>2310</v>
      </c>
      <c r="D9" s="61" t="s">
        <v>44</v>
      </c>
      <c r="E9" s="48"/>
      <c r="F9" s="48">
        <v>10000</v>
      </c>
      <c r="G9" s="48"/>
      <c r="H9" s="41">
        <f t="shared" si="0"/>
        <v>10000</v>
      </c>
    </row>
    <row r="10" spans="1:8" s="13" customFormat="1" ht="76.5">
      <c r="A10" s="33"/>
      <c r="B10" s="33"/>
      <c r="C10" s="34">
        <v>6610</v>
      </c>
      <c r="D10" s="61" t="s">
        <v>45</v>
      </c>
      <c r="E10" s="48"/>
      <c r="F10" s="48">
        <v>24673</v>
      </c>
      <c r="G10" s="48"/>
      <c r="H10" s="41">
        <f t="shared" si="0"/>
        <v>24673</v>
      </c>
    </row>
    <row r="11" spans="1:8" ht="56.25">
      <c r="A11" s="23"/>
      <c r="B11" s="30"/>
      <c r="C11" s="34">
        <v>6298</v>
      </c>
      <c r="D11" s="35" t="s">
        <v>39</v>
      </c>
      <c r="E11" s="48">
        <v>534358</v>
      </c>
      <c r="F11" s="48"/>
      <c r="G11" s="48">
        <v>48224</v>
      </c>
      <c r="H11" s="41">
        <f t="shared" si="0"/>
        <v>486134</v>
      </c>
    </row>
    <row r="12" spans="1:8" ht="45">
      <c r="A12" s="23"/>
      <c r="B12" s="30"/>
      <c r="C12" s="34">
        <v>6439</v>
      </c>
      <c r="D12" s="10" t="s">
        <v>35</v>
      </c>
      <c r="E12" s="48"/>
      <c r="F12" s="48">
        <v>48224</v>
      </c>
      <c r="G12" s="48"/>
      <c r="H12" s="41">
        <f t="shared" si="0"/>
        <v>48224</v>
      </c>
    </row>
    <row r="13" spans="1:8" s="5" customFormat="1" ht="45">
      <c r="A13" s="20">
        <v>756</v>
      </c>
      <c r="B13" s="21"/>
      <c r="C13" s="20"/>
      <c r="D13" s="22" t="s">
        <v>30</v>
      </c>
      <c r="E13" s="41">
        <f>SUM(E14:E14)</f>
        <v>0</v>
      </c>
      <c r="F13" s="41">
        <f>SUM(F14:F14)</f>
        <v>315767</v>
      </c>
      <c r="G13" s="41">
        <f>SUM(G14:G14)</f>
        <v>0</v>
      </c>
      <c r="H13" s="41">
        <f aca="true" t="shared" si="1" ref="H13:H23">E13+F13-G13</f>
        <v>315767</v>
      </c>
    </row>
    <row r="14" spans="1:8" s="2" customFormat="1" ht="33.75">
      <c r="A14" s="26"/>
      <c r="B14" s="27">
        <v>75622</v>
      </c>
      <c r="C14" s="26"/>
      <c r="D14" s="28" t="s">
        <v>31</v>
      </c>
      <c r="E14" s="44"/>
      <c r="F14" s="44">
        <f>SUM(F15:F15)</f>
        <v>315767</v>
      </c>
      <c r="G14" s="44">
        <f>SUM(G15:G15)</f>
        <v>0</v>
      </c>
      <c r="H14" s="41">
        <f t="shared" si="1"/>
        <v>315767</v>
      </c>
    </row>
    <row r="15" spans="1:8" ht="12.75">
      <c r="A15" s="23"/>
      <c r="B15" s="24"/>
      <c r="C15" s="23" t="s">
        <v>14</v>
      </c>
      <c r="D15" s="25" t="s">
        <v>4</v>
      </c>
      <c r="E15" s="45">
        <f>6300000+600000</f>
        <v>6900000</v>
      </c>
      <c r="F15" s="45">
        <v>315767</v>
      </c>
      <c r="G15" s="45"/>
      <c r="H15" s="41">
        <f t="shared" si="1"/>
        <v>7215767</v>
      </c>
    </row>
    <row r="16" spans="1:8" s="5" customFormat="1" ht="12.75">
      <c r="A16" s="20">
        <v>758</v>
      </c>
      <c r="B16" s="21"/>
      <c r="C16" s="20"/>
      <c r="D16" s="22" t="s">
        <v>3</v>
      </c>
      <c r="E16" s="41">
        <f>E17</f>
        <v>0</v>
      </c>
      <c r="F16" s="41">
        <f>F17</f>
        <v>30000</v>
      </c>
      <c r="G16" s="41">
        <f>G17</f>
        <v>30000</v>
      </c>
      <c r="H16" s="41">
        <f t="shared" si="1"/>
        <v>0</v>
      </c>
    </row>
    <row r="17" spans="1:8" s="2" customFormat="1" ht="12.75">
      <c r="A17" s="26"/>
      <c r="B17" s="27">
        <v>75814</v>
      </c>
      <c r="C17" s="26"/>
      <c r="D17" s="28" t="s">
        <v>6</v>
      </c>
      <c r="E17" s="44"/>
      <c r="F17" s="44">
        <f>SUM(F18:F20)</f>
        <v>30000</v>
      </c>
      <c r="G17" s="44">
        <f>SUM(G18:G20)</f>
        <v>30000</v>
      </c>
      <c r="H17" s="41">
        <f t="shared" si="1"/>
        <v>0</v>
      </c>
    </row>
    <row r="18" spans="1:8" s="52" customFormat="1" ht="33.75">
      <c r="A18" s="39"/>
      <c r="B18" s="50"/>
      <c r="C18" s="39" t="s">
        <v>33</v>
      </c>
      <c r="D18" s="53" t="s">
        <v>34</v>
      </c>
      <c r="E18" s="51">
        <v>80000</v>
      </c>
      <c r="F18" s="51"/>
      <c r="G18" s="51"/>
      <c r="H18" s="54">
        <f t="shared" si="1"/>
        <v>80000</v>
      </c>
    </row>
    <row r="19" spans="1:8" s="52" customFormat="1" ht="33.75">
      <c r="A19" s="39"/>
      <c r="B19" s="50"/>
      <c r="C19" s="39" t="s">
        <v>40</v>
      </c>
      <c r="D19" s="53" t="s">
        <v>36</v>
      </c>
      <c r="E19" s="51"/>
      <c r="F19" s="51">
        <v>30000</v>
      </c>
      <c r="G19" s="51"/>
      <c r="H19" s="54">
        <f t="shared" si="1"/>
        <v>30000</v>
      </c>
    </row>
    <row r="20" spans="1:8" s="52" customFormat="1" ht="33.75">
      <c r="A20" s="55"/>
      <c r="B20" s="56"/>
      <c r="C20" s="55" t="s">
        <v>18</v>
      </c>
      <c r="D20" s="53" t="s">
        <v>36</v>
      </c>
      <c r="E20" s="51">
        <v>30000</v>
      </c>
      <c r="F20" s="51"/>
      <c r="G20" s="51">
        <v>30000</v>
      </c>
      <c r="H20" s="54">
        <f t="shared" si="1"/>
        <v>0</v>
      </c>
    </row>
    <row r="21" spans="1:8" s="5" customFormat="1" ht="12.75">
      <c r="A21" s="20">
        <v>851</v>
      </c>
      <c r="B21" s="21"/>
      <c r="C21" s="20"/>
      <c r="D21" s="22" t="s">
        <v>42</v>
      </c>
      <c r="E21" s="41">
        <f>E22</f>
        <v>0</v>
      </c>
      <c r="F21" s="41">
        <f>F22</f>
        <v>67160</v>
      </c>
      <c r="G21" s="41">
        <f>G22</f>
        <v>0</v>
      </c>
      <c r="H21" s="41">
        <f t="shared" si="1"/>
        <v>67160</v>
      </c>
    </row>
    <row r="22" spans="1:8" s="2" customFormat="1" ht="45">
      <c r="A22" s="26"/>
      <c r="B22" s="27">
        <v>85156</v>
      </c>
      <c r="C22" s="26"/>
      <c r="D22" s="28" t="s">
        <v>43</v>
      </c>
      <c r="E22" s="44"/>
      <c r="F22" s="44">
        <f>SUM(F23:F23)</f>
        <v>67160</v>
      </c>
      <c r="G22" s="44">
        <f>SUM(G23:G23)</f>
        <v>0</v>
      </c>
      <c r="H22" s="41">
        <f t="shared" si="1"/>
        <v>67160</v>
      </c>
    </row>
    <row r="23" spans="1:8" ht="56.25">
      <c r="A23" s="23"/>
      <c r="B23" s="24"/>
      <c r="C23" s="23">
        <v>2110</v>
      </c>
      <c r="D23" s="25" t="s">
        <v>12</v>
      </c>
      <c r="E23" s="45">
        <v>1083000</v>
      </c>
      <c r="F23" s="45">
        <v>67160</v>
      </c>
      <c r="G23" s="45"/>
      <c r="H23" s="41">
        <f t="shared" si="1"/>
        <v>1150160</v>
      </c>
    </row>
    <row r="24" spans="1:8" s="5" customFormat="1" ht="12.75">
      <c r="A24" s="20">
        <v>852</v>
      </c>
      <c r="B24" s="21"/>
      <c r="C24" s="20"/>
      <c r="D24" s="22" t="s">
        <v>0</v>
      </c>
      <c r="E24" s="41">
        <f>E25+E28+E33+E31+E35</f>
        <v>0</v>
      </c>
      <c r="F24" s="41">
        <f>F25+F28+F33+F31+F35</f>
        <v>660435</v>
      </c>
      <c r="G24" s="41">
        <f>G25+G28+G33+G31+G35</f>
        <v>636731</v>
      </c>
      <c r="H24" s="41">
        <f aca="true" t="shared" si="2" ref="H24:H33">E24+F24-G24</f>
        <v>23704</v>
      </c>
    </row>
    <row r="25" spans="1:8" s="2" customFormat="1" ht="22.5">
      <c r="A25" s="26"/>
      <c r="B25" s="27">
        <v>85201</v>
      </c>
      <c r="C25" s="26"/>
      <c r="D25" s="28" t="s">
        <v>1</v>
      </c>
      <c r="E25" s="44">
        <f>SUM(E26:E27)</f>
        <v>0</v>
      </c>
      <c r="F25" s="44">
        <f>SUM(F26:F27)</f>
        <v>3000</v>
      </c>
      <c r="G25" s="44">
        <f>SUM(G26:G27)</f>
        <v>0</v>
      </c>
      <c r="H25" s="41">
        <f t="shared" si="2"/>
        <v>3000</v>
      </c>
    </row>
    <row r="26" spans="1:8" ht="56.25">
      <c r="A26" s="23"/>
      <c r="B26" s="24"/>
      <c r="C26" s="23">
        <v>2120</v>
      </c>
      <c r="D26" s="25" t="s">
        <v>15</v>
      </c>
      <c r="E26" s="45"/>
      <c r="F26" s="45">
        <v>1500</v>
      </c>
      <c r="G26" s="45"/>
      <c r="H26" s="41">
        <f>E26+F26-G26</f>
        <v>1500</v>
      </c>
    </row>
    <row r="27" spans="1:8" ht="76.5">
      <c r="A27" s="23"/>
      <c r="B27" s="24"/>
      <c r="C27" s="29">
        <v>6420</v>
      </c>
      <c r="D27" s="57" t="s">
        <v>38</v>
      </c>
      <c r="E27" s="45"/>
      <c r="F27" s="45">
        <v>1500</v>
      </c>
      <c r="G27" s="45"/>
      <c r="H27" s="41">
        <f t="shared" si="2"/>
        <v>1500</v>
      </c>
    </row>
    <row r="28" spans="1:8" s="2" customFormat="1" ht="12.75">
      <c r="A28" s="26"/>
      <c r="B28" s="27">
        <v>85202</v>
      </c>
      <c r="C28" s="26"/>
      <c r="D28" s="28" t="s">
        <v>2</v>
      </c>
      <c r="E28" s="44"/>
      <c r="F28" s="44">
        <f>SUM(F29:F30)</f>
        <v>636731</v>
      </c>
      <c r="G28" s="44">
        <f>SUM(G29:G30)</f>
        <v>636731</v>
      </c>
      <c r="H28" s="41">
        <f t="shared" si="2"/>
        <v>0</v>
      </c>
    </row>
    <row r="29" spans="1:8" ht="12.75">
      <c r="A29" s="23"/>
      <c r="B29" s="24"/>
      <c r="C29" s="29" t="s">
        <v>13</v>
      </c>
      <c r="D29" s="25" t="s">
        <v>5</v>
      </c>
      <c r="E29" s="45">
        <v>4125000</v>
      </c>
      <c r="F29" s="45"/>
      <c r="G29" s="45">
        <v>636731</v>
      </c>
      <c r="H29" s="41">
        <f t="shared" si="2"/>
        <v>3488269</v>
      </c>
    </row>
    <row r="30" spans="1:8" ht="35.25" customHeight="1">
      <c r="A30" s="23"/>
      <c r="B30" s="24"/>
      <c r="C30" s="23">
        <v>2130</v>
      </c>
      <c r="D30" s="25" t="s">
        <v>11</v>
      </c>
      <c r="E30" s="45">
        <v>4618031</v>
      </c>
      <c r="F30" s="45">
        <v>636731</v>
      </c>
      <c r="G30" s="45"/>
      <c r="H30" s="41">
        <f t="shared" si="2"/>
        <v>5254762</v>
      </c>
    </row>
    <row r="31" spans="1:8" s="2" customFormat="1" ht="12.75">
      <c r="A31" s="26"/>
      <c r="B31" s="27">
        <v>85203</v>
      </c>
      <c r="C31" s="26"/>
      <c r="D31" s="40" t="s">
        <v>23</v>
      </c>
      <c r="E31" s="44"/>
      <c r="F31" s="44">
        <f>SUM(F32:F32)</f>
        <v>12700</v>
      </c>
      <c r="G31" s="44">
        <f>SUM(G32:G32)</f>
        <v>0</v>
      </c>
      <c r="H31" s="41">
        <f t="shared" si="2"/>
        <v>12700</v>
      </c>
    </row>
    <row r="32" spans="1:8" ht="56.25">
      <c r="A32" s="23"/>
      <c r="B32" s="24"/>
      <c r="C32" s="23">
        <v>2110</v>
      </c>
      <c r="D32" s="25" t="s">
        <v>12</v>
      </c>
      <c r="E32" s="45">
        <v>681654</v>
      </c>
      <c r="F32" s="45">
        <v>12700</v>
      </c>
      <c r="G32" s="45"/>
      <c r="H32" s="41">
        <f t="shared" si="2"/>
        <v>694354</v>
      </c>
    </row>
    <row r="33" spans="1:8" s="2" customFormat="1" ht="22.5">
      <c r="A33" s="26"/>
      <c r="B33" s="27">
        <v>85218</v>
      </c>
      <c r="C33" s="26"/>
      <c r="D33" s="28" t="s">
        <v>16</v>
      </c>
      <c r="E33" s="44"/>
      <c r="F33" s="44">
        <f>SUM(F34:F34)</f>
        <v>3004</v>
      </c>
      <c r="G33" s="44">
        <f>SUM(G34:G34)</f>
        <v>0</v>
      </c>
      <c r="H33" s="41">
        <f t="shared" si="2"/>
        <v>3004</v>
      </c>
    </row>
    <row r="34" spans="1:8" ht="37.5" customHeight="1">
      <c r="A34" s="23"/>
      <c r="B34" s="24"/>
      <c r="C34" s="23">
        <v>2130</v>
      </c>
      <c r="D34" s="25" t="s">
        <v>11</v>
      </c>
      <c r="E34" s="45">
        <v>2996</v>
      </c>
      <c r="F34" s="45">
        <v>3004</v>
      </c>
      <c r="G34" s="45"/>
      <c r="H34" s="41">
        <f>E34+F34-G34</f>
        <v>6000</v>
      </c>
    </row>
    <row r="35" spans="1:9" s="59" customFormat="1" ht="51">
      <c r="A35" s="36"/>
      <c r="B35" s="36">
        <v>85220</v>
      </c>
      <c r="C35" s="37"/>
      <c r="D35" s="40" t="s">
        <v>37</v>
      </c>
      <c r="E35" s="58">
        <f>SUM(E36)</f>
        <v>0</v>
      </c>
      <c r="F35" s="58">
        <f>SUM(F36)</f>
        <v>5000</v>
      </c>
      <c r="G35" s="58">
        <f>SUM(G36)</f>
        <v>0</v>
      </c>
      <c r="H35" s="41">
        <f>E35+F35-G35</f>
        <v>5000</v>
      </c>
      <c r="I35" s="60"/>
    </row>
    <row r="36" spans="1:8" ht="56.25">
      <c r="A36" s="23"/>
      <c r="B36" s="24"/>
      <c r="C36" s="23">
        <v>2120</v>
      </c>
      <c r="D36" s="25" t="s">
        <v>15</v>
      </c>
      <c r="E36" s="45"/>
      <c r="F36" s="45">
        <v>5000</v>
      </c>
      <c r="G36" s="45"/>
      <c r="H36" s="41">
        <f>E36+F36-G36</f>
        <v>5000</v>
      </c>
    </row>
    <row r="37" spans="1:8" s="5" customFormat="1" ht="21" customHeight="1">
      <c r="A37" s="20"/>
      <c r="B37" s="21"/>
      <c r="C37" s="20"/>
      <c r="D37" s="22" t="s">
        <v>21</v>
      </c>
      <c r="E37" s="41">
        <f>E16+E24+E13</f>
        <v>0</v>
      </c>
      <c r="F37" s="41">
        <f>F16+F24+F13+F7+F21</f>
        <v>1156259</v>
      </c>
      <c r="G37" s="41">
        <f>G16+G24+G13+G7+G21</f>
        <v>714955</v>
      </c>
      <c r="H37" s="41">
        <f>E37+F37-G37</f>
        <v>441304</v>
      </c>
    </row>
    <row r="38" spans="5:7" ht="12.75">
      <c r="E38" s="49"/>
      <c r="F38" s="49"/>
      <c r="G38" s="49"/>
    </row>
    <row r="41" ht="12.75">
      <c r="H41" s="49"/>
    </row>
    <row r="47" spans="5:7" ht="12.75">
      <c r="E47" s="1" t="s">
        <v>17</v>
      </c>
      <c r="F47" s="1" t="s">
        <v>17</v>
      </c>
      <c r="G47" s="1" t="s">
        <v>17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 Powiatowe w Toruniu</cp:lastModifiedBy>
  <cp:lastPrinted>2007-10-17T10:24:48Z</cp:lastPrinted>
  <dcterms:created xsi:type="dcterms:W3CDTF">2000-10-24T20:52:35Z</dcterms:created>
  <dcterms:modified xsi:type="dcterms:W3CDTF">2007-10-17T10:52:03Z</dcterms:modified>
  <cp:category/>
  <cp:version/>
  <cp:contentType/>
  <cp:contentStatus/>
</cp:coreProperties>
</file>