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p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<sst xmlns="http://schemas.openxmlformats.org/spreadsheetml/2006/main" count="143" uniqueCount="97">
  <si>
    <t>§</t>
  </si>
  <si>
    <t>L.p.</t>
  </si>
  <si>
    <t xml:space="preserve">Plan </t>
  </si>
  <si>
    <t>Wykonanie</t>
  </si>
  <si>
    <t xml:space="preserve">Wyszczególnienie zadania </t>
  </si>
  <si>
    <t>4300</t>
  </si>
  <si>
    <t xml:space="preserve">zakup pozostałych usług </t>
  </si>
  <si>
    <t>6110</t>
  </si>
  <si>
    <t xml:space="preserve">wydatki inwestycyjne </t>
  </si>
  <si>
    <t>6270</t>
  </si>
  <si>
    <t>4210</t>
  </si>
  <si>
    <t>zakup materiałów i wyposażenia</t>
  </si>
  <si>
    <t>Jednostka realizująca zadanie</t>
  </si>
  <si>
    <t xml:space="preserve">wydatki na zakupy inwestycyjne </t>
  </si>
  <si>
    <t>6120</t>
  </si>
  <si>
    <t>realizacja inwestycji i zakupów inwestycyjnych</t>
  </si>
  <si>
    <t xml:space="preserve">realizacja zadań bieżących </t>
  </si>
  <si>
    <t>2450</t>
  </si>
  <si>
    <t>Wymiana pieca węglowego na ekologiczny piec gazowy</t>
  </si>
  <si>
    <t xml:space="preserve">Budowa przydomowej oczyszczalni ścieków </t>
  </si>
  <si>
    <t>Wymiana pokrycia dachowego eternitowego</t>
  </si>
  <si>
    <t>Zrealizowane zadania</t>
  </si>
  <si>
    <t>Zrealizowane zadanie</t>
  </si>
  <si>
    <t xml:space="preserve"> Zrealizowane zadania</t>
  </si>
  <si>
    <t>Budowa zbiornika na gnojówkę i budowa płyty gnojowej</t>
  </si>
  <si>
    <t xml:space="preserve">Część opisowa do Powiatowego Funduszu Ochrony Środowiska i Gospodarki Wodnej - 2007 </t>
  </si>
  <si>
    <t>Zakup samochodu osobowego</t>
  </si>
  <si>
    <t>Starostwo Powiatowe w Toruniu</t>
  </si>
  <si>
    <t>PZD Toruń</t>
  </si>
  <si>
    <t>Modernizacja i rozbudowa ujęć wody pitnej w Osieku</t>
  </si>
  <si>
    <t>Organizacja festiwalu muzycznego o tematyce ekologicznej połączonego z konkursem plastycznym i recytatorskim o tej samej tematyce</t>
  </si>
  <si>
    <t>Warsztaty Ekologiczno-Przyrodnicze:Środowisko takie mamy-jak o nie dbamy" z cyklu " Edukacja dla Środowiska" połączone z zajęciami i festynem ekologicznym</t>
  </si>
  <si>
    <t>Zorganizowanie warsztatów ekologicznych "Fauna i flora bogactwem regionu toruńskiego" - zajęcia będą prowadzone w formie plenerowych warsztatów ekologicznych dla dzieci i młodzieży</t>
  </si>
  <si>
    <t>Warsztaty przyrodniczo-plastyczne dla uczniów i nauczycieli  szkoły podstawowej z powiatu toruńskiego</t>
  </si>
  <si>
    <t>ODPADY TOWARZYSZĄ NAM  W ŻYCIU - warsztaty i konkurs</t>
  </si>
  <si>
    <t>"Warsztaty interdyscyplinarne dla dzieci i młodzieży powiatu toruńskiego inspirowane krajobrazem kulturowym Skłudzewa" - II edycja</t>
  </si>
  <si>
    <t>Opis merytoryczny</t>
  </si>
  <si>
    <t>Zakup broszur dla dzieci z zakresu bezpieczeństwa i ochrony środowiska oraz usługi - patrolowanie jezior przez WOPR</t>
  </si>
  <si>
    <t xml:space="preserve">Unieszkodliwienie odczynników i substancji chemicznych </t>
  </si>
  <si>
    <t>Monitoring</t>
  </si>
  <si>
    <t>DPS Browina</t>
  </si>
  <si>
    <t>4700</t>
  </si>
  <si>
    <t xml:space="preserve">Szkolenia pracowników </t>
  </si>
  <si>
    <t>Zakup wirnika do oczyszczalni ścieków w Gronowie</t>
  </si>
  <si>
    <t>Programy ekologiczne</t>
  </si>
  <si>
    <t>Zakup nagród na konkursy ekologiczne</t>
  </si>
  <si>
    <t>Zakup sprzętu do pielęgnacji i konserwacji zieleni przydrożnej oraz utrzymania rowów</t>
  </si>
  <si>
    <t>e) Dotacje dla jednostek nie zaliczanych do sektora finansów publicznych:</t>
  </si>
  <si>
    <t>szkolenia</t>
  </si>
  <si>
    <t>Zakup środków do neutralizacji wycieków paliwa i olejów na drogach powiatowych</t>
  </si>
  <si>
    <t>Urządzanie i inwentaryzacja lasu</t>
  </si>
  <si>
    <t>Placówka Opiekuńczo Wychowawcza w Głuchowie</t>
  </si>
  <si>
    <t>Modernizacja stacji uzdatniania wody w Siemoniu</t>
  </si>
  <si>
    <t>Starostwo  Powiatowe   w Toruniu</t>
  </si>
  <si>
    <t>Zakup systemu bezpośredniego powiadamiania  OSP w sieci telefonii komórkowej (OSP Toporzysko, Łubianka, Skąpe, Lulkowo, Grębocin, Młyniec I, Dobrzejewice, Osiek n/Wisłą, Czernikowo - OSP należące do KSRG)  oraz systemu zdalnego uruchamiania syren alarmowych w OSP Toporzysko</t>
  </si>
  <si>
    <t>Montaż i uruchamianie systemu bezpośredniego powiadamiania  OSP w sieci telefonii komórkowej (OSP Toporzysko, Łubianka, Skąpe, Lulkowo, Grębocin, Młyniec I, Dobrzejewice, Osiek n/Wisłą, Czernikowo - OSP należące do KSRG)  oraz montaż systemu zdalnego uruchamiania syren alarmowych w OSP Toporzysko</t>
  </si>
  <si>
    <t>ZS CKU Gronowo,                    ZSz. Chełmża</t>
  </si>
  <si>
    <t>G.Łysomice</t>
  </si>
  <si>
    <t>G.Obrowo</t>
  </si>
  <si>
    <t xml:space="preserve">Termoizolacja budynku </t>
  </si>
  <si>
    <t>Roboty budowlane dot. obiektów służących   rehabilitacji osób niepełnosprawnych, w tym termoizolacja budynku Zespołu nr 1 w DPS Browina,</t>
  </si>
  <si>
    <t>Pozostałe</t>
  </si>
  <si>
    <t>DPS.   Browina</t>
  </si>
  <si>
    <t>Starostwo Powiatowe w   Toruniu (Wydział Ochrony Środowiska)</t>
  </si>
  <si>
    <r>
      <t xml:space="preserve">Zakup samochodu osobowego z instalacją na olej napędowy (przedsięwzięcie zgodne z zasadami PFOŚiGW - </t>
    </r>
    <r>
      <rPr>
        <sz val="7"/>
        <rFont val="Arial"/>
        <family val="0"/>
      </rPr>
      <t>§</t>
    </r>
    <r>
      <rPr>
        <sz val="7"/>
        <rFont val="Arial CE"/>
        <family val="2"/>
      </rPr>
      <t xml:space="preserve">4 pkt 11 i </t>
    </r>
    <r>
      <rPr>
        <sz val="7"/>
        <rFont val="Arial"/>
        <family val="2"/>
      </rPr>
      <t>§</t>
    </r>
    <r>
      <rPr>
        <sz val="7"/>
        <rFont val="Arial CE"/>
        <family val="2"/>
      </rPr>
      <t xml:space="preserve">5 pkt 5). </t>
    </r>
  </si>
  <si>
    <t xml:space="preserve">Ekologiczna pompa ciepła - grzewcza, </t>
  </si>
  <si>
    <t>Kolektory słoneczne</t>
  </si>
  <si>
    <t xml:space="preserve">Wykonanie </t>
  </si>
  <si>
    <t xml:space="preserve"> Podstawowe wydatki funduszu:</t>
  </si>
  <si>
    <t>a) Zakup materiałów i wyposażenia.</t>
  </si>
  <si>
    <t>b) Rozliczenie wydatków  bieżących z funduszu.</t>
  </si>
  <si>
    <t>c) Wydatki inwestycyjne funduszu w szczególności.</t>
  </si>
  <si>
    <t>d) Dotacje dla jednostek sektora finansów publicznych.</t>
  </si>
  <si>
    <t>w sprawie wykonania Budżetu Powiatu Toruńskiego na 30.06. 2007</t>
  </si>
  <si>
    <t>wykonanie  II  półrocze</t>
  </si>
  <si>
    <t>1. Opryskiwacz do utrzymania terenów zielonych Starostwa Powiatowego w Toruniu.</t>
  </si>
  <si>
    <t>1.Broszura "Bezpieczne Wakacje" (kwota 4.001,60 zł).</t>
  </si>
  <si>
    <t xml:space="preserve">Realizacja wg   potrzeb . </t>
  </si>
  <si>
    <t>Zgodnie z umową dot.240/7652/19/06r Monitoring środowiska przyrodniczego.</t>
  </si>
  <si>
    <r>
      <t xml:space="preserve">Zakup i montaż mieszadła w DPS Browina (wydatek zgodny z zasadami PFOŚiGW - </t>
    </r>
    <r>
      <rPr>
        <sz val="7"/>
        <rFont val="Arial"/>
        <family val="0"/>
      </rPr>
      <t xml:space="preserve">§4 </t>
    </r>
    <r>
      <rPr>
        <sz val="7"/>
        <rFont val="Arial CE"/>
        <family val="2"/>
      </rPr>
      <t>ust. 2 pkt 5).</t>
    </r>
  </si>
  <si>
    <t>Wykonanie  II  półrocze .</t>
  </si>
  <si>
    <t>Głowica do pogłębiania i czyszczenia rowów w celu prowadzenia konserwacji zieleni przydrożnej.</t>
  </si>
  <si>
    <t>Wykonanie  -  lipiec   2007.</t>
  </si>
  <si>
    <t>Wykonano .</t>
  </si>
  <si>
    <t xml:space="preserve">Czernikowskie Stowarzyszenie na Rzecz Wspierania Edukacji,Kultury i Sportu ul.Szkolna 15                                         87- 640 Czernikowo .    </t>
  </si>
  <si>
    <t>Fundacja Piękniejszego Świata w Skłudzewie                                            87 -133 Rzęczkowo.</t>
  </si>
  <si>
    <t>STOWARZYSZENIE INICJATYW SPOŁECZNYCH "RAZEM DLA PRZYSZŁOŚCI"                                                ul. Krótka 3                                                                                                                                                     87-132 Zławieś Wielka.Środki  przekazano  j.w.</t>
  </si>
  <si>
    <t>Stowarzyszenie Muzyczne przy Cukrowni "CHEŁMŻA" S.A.                                                Ul.Bydgoska 4                                                                          87-140 Chełmża   .</t>
  </si>
  <si>
    <t>Wiejskie Stowarzyszenie Kulturalno- Oświatowe "Edukacja Dla Demokracji" w Zębowie                                                                                  87-126 Obrowo.Środki  przekazano   w  miesiącu  lipcu.</t>
  </si>
  <si>
    <t>1. Nagrody dla laureatów konkursu XV Sesji Ekologicznej pod hasłem "O PRZETRWANIE MATKI ZIEMI" organizowanej przez II Liceum Ogólnokształcące w Toruniu (kwota 400 zł); 2. Zakup nagród i materiałów dla uczestników konkursu "Ziemia planeta ludzi" organizowanego przez Gimnazjum nr 1 w Chełmży (kwota 399,98) .</t>
  </si>
  <si>
    <t>"Sorbent płynny" w celu prowadzenia działań ekologicznych przez Komendę Miejską Państwowej Straży Pożarnej w Toruniu.</t>
  </si>
  <si>
    <r>
      <t xml:space="preserve">Poprawa bezpieczeństwa pożarowego poprzez skrócenie czasu alarmowania i dysponowania jednostek OSP powiatu toruńskiego (wydatek zgodny z zasadami PFOŚiGW - </t>
    </r>
    <r>
      <rPr>
        <sz val="7"/>
        <rFont val="Arial"/>
        <family val="0"/>
      </rPr>
      <t>§ 4 ust. 2 pkt.7 i 8) .</t>
    </r>
  </si>
  <si>
    <t>Starostwo Powiatowe Ochrona Środowiska</t>
  </si>
  <si>
    <t>Starostwo Powiatowe w  Toruniu</t>
  </si>
  <si>
    <t>Przetarg  rozstrzygnięty    zostanie  6.08.2007 .</t>
  </si>
  <si>
    <t>Związek Harcerstwa Polskiego Hufiec               Chełmża  ul.Sądowa 4  .                                                                              87-140 Chełmża</t>
  </si>
  <si>
    <t>Załącznik nr 5 do uchwały Zarządu  Powiatu Toruńskiego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</si>
</sst>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  <numFmt numFmtId="177" formatCode="#,##0.00\ &quot;zł&quot;"/>
    <numFmt numFmtId="178" formatCode="#,##0.00\ _z_ł"/>
    <numFmt numFmtId="179" formatCode="#,##0.00\ _z_ł;[Red]#,##0.00\ _z_ł"/>
    <numFmt numFmtId="180" formatCode="#,##0\ _z_ł"/>
  </numFmts>
  <fonts count="18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.25"/>
      <name val="Arial CE"/>
      <family val="0"/>
    </font>
    <font>
      <sz val="1.25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7"/>
      <name val="Arial CE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0" fillId="0" borderId="6" xfId="0" applyNumberForma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4" fontId="0" fillId="0" borderId="1" xfId="0" applyNumberFormat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40754401"/>
        <c:axId val="31245290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12772155"/>
        <c:axId val="47840532"/>
      </c:lineChart>
      <c:catAx>
        <c:axId val="40754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catAx>
        <c:axId val="12772155"/>
        <c:scaling>
          <c:orientation val="minMax"/>
        </c:scaling>
        <c:axPos val="b"/>
        <c:delete val="1"/>
        <c:majorTickMark val="in"/>
        <c:minorTickMark val="none"/>
        <c:tickLblPos val="nextTo"/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127721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7911605"/>
        <c:axId val="49877854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46247503"/>
        <c:axId val="1357434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1605"/>
        <c:crossesAt val="1"/>
        <c:crossBetween val="between"/>
        <c:dispUnits/>
      </c:valAx>
      <c:catAx>
        <c:axId val="46247503"/>
        <c:scaling>
          <c:orientation val="minMax"/>
        </c:scaling>
        <c:axPos val="b"/>
        <c:delete val="1"/>
        <c:majorTickMark val="in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462475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55060233"/>
        <c:axId val="25780050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30693859"/>
        <c:axId val="7809276"/>
      </c:lineChart>
      <c:catAx>
        <c:axId val="55060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0233"/>
        <c:crossesAt val="1"/>
        <c:crossBetween val="between"/>
        <c:dispUnits/>
      </c:valAx>
      <c:catAx>
        <c:axId val="30693859"/>
        <c:scaling>
          <c:orientation val="minMax"/>
        </c:scaling>
        <c:axPos val="b"/>
        <c:delete val="1"/>
        <c:majorTickMark val="in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0693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3174621"/>
        <c:axId val="28571590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5817719"/>
        <c:axId val="32597424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621"/>
        <c:crossesAt val="1"/>
        <c:crossBetween val="between"/>
        <c:dispUnits/>
      </c:valAx>
      <c:catAx>
        <c:axId val="55817719"/>
        <c:scaling>
          <c:orientation val="minMax"/>
        </c:scaling>
        <c:axPos val="b"/>
        <c:delete val="1"/>
        <c:majorTickMark val="in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58177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24941361"/>
        <c:axId val="23145658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6984331"/>
        <c:axId val="62858980"/>
      </c:lineChart>
      <c:catAx>
        <c:axId val="249413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24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1361"/>
        <c:crossesAt val="1"/>
        <c:crossBetween val="between"/>
        <c:dispUnits/>
      </c:valAx>
      <c:catAx>
        <c:axId val="6984331"/>
        <c:scaling>
          <c:orientation val="minMax"/>
        </c:scaling>
        <c:axPos val="b"/>
        <c:delete val="1"/>
        <c:majorTickMark val="in"/>
        <c:minorTickMark val="none"/>
        <c:tickLblPos val="nextTo"/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17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69843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28859909"/>
        <c:axId val="58412590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in val="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between"/>
        <c:dispUnits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35"/>
          <c:min val="28"/>
        </c:scaling>
        <c:axPos val="l"/>
        <c:delete val="0"/>
        <c:numFmt formatCode="General" sourceLinked="1"/>
        <c:majorTickMark val="in"/>
        <c:minorTickMark val="none"/>
        <c:tickLblPos val="nextTo"/>
        <c:crossAx val="55951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3" name="Chart 5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4" name="Chart 6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114300</xdr:colOff>
      <xdr:row>67</xdr:row>
      <xdr:rowOff>0</xdr:rowOff>
    </xdr:to>
    <xdr:graphicFrame>
      <xdr:nvGraphicFramePr>
        <xdr:cNvPr id="5" name="Chart 7"/>
        <xdr:cNvGraphicFramePr/>
      </xdr:nvGraphicFramePr>
      <xdr:xfrm>
        <a:off x="0" y="24612600"/>
        <a:ext cx="11239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6" name="Chart 8"/>
        <xdr:cNvGraphicFramePr/>
      </xdr:nvGraphicFramePr>
      <xdr:xfrm>
        <a:off x="0" y="24612600"/>
        <a:ext cx="7820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0;ytkownik\Ustawienia%20lokalne\Temporary%20Internet%20Files\Content.IE5\S5ABSXA7\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2" max="2" width="7.25390625" style="0" customWidth="1"/>
    <col min="3" max="3" width="12.625" style="67" customWidth="1"/>
    <col min="4" max="4" width="13.75390625" style="67" customWidth="1"/>
    <col min="5" max="5" width="36.875" style="0" customWidth="1"/>
    <col min="6" max="6" width="16.75390625" style="56" customWidth="1"/>
    <col min="7" max="7" width="27.00390625" style="0" customWidth="1"/>
    <col min="8" max="8" width="16.375" style="0" customWidth="1"/>
  </cols>
  <sheetData>
    <row r="1" spans="1:6" ht="12.75">
      <c r="A1" t="s">
        <v>96</v>
      </c>
      <c r="F1"/>
    </row>
    <row r="2" spans="1:6" ht="12.75">
      <c r="A2" s="1" t="s">
        <v>73</v>
      </c>
      <c r="F2"/>
    </row>
    <row r="3" spans="1:6" ht="12.75">
      <c r="A3" s="2" t="s">
        <v>25</v>
      </c>
      <c r="F3"/>
    </row>
    <row r="4" spans="1:6" ht="30.75" customHeight="1">
      <c r="A4" s="3" t="s">
        <v>68</v>
      </c>
      <c r="B4" s="4"/>
      <c r="C4" s="5"/>
      <c r="D4" s="5"/>
      <c r="E4" s="4"/>
      <c r="F4" s="6"/>
    </row>
    <row r="5" spans="1:6" ht="12.75">
      <c r="A5" s="7"/>
      <c r="B5" s="8"/>
      <c r="C5" s="9"/>
      <c r="D5" s="9"/>
      <c r="E5" s="10"/>
      <c r="F5" s="11"/>
    </row>
    <row r="6" spans="1:6" ht="14.25" customHeight="1">
      <c r="A6" s="12" t="s">
        <v>69</v>
      </c>
      <c r="B6" s="8"/>
      <c r="C6" s="9"/>
      <c r="D6" s="9"/>
      <c r="E6" s="10"/>
      <c r="F6" s="11"/>
    </row>
    <row r="7" spans="1:6" ht="12.75">
      <c r="A7" s="7"/>
      <c r="B7" s="8"/>
      <c r="C7" s="9"/>
      <c r="D7" s="9"/>
      <c r="E7" s="10"/>
      <c r="F7" s="11"/>
    </row>
    <row r="8" spans="1:7" ht="19.5">
      <c r="A8" s="39" t="s">
        <v>1</v>
      </c>
      <c r="B8" s="108" t="s">
        <v>0</v>
      </c>
      <c r="C8" s="109" t="s">
        <v>2</v>
      </c>
      <c r="D8" s="110" t="s">
        <v>67</v>
      </c>
      <c r="E8" s="39" t="s">
        <v>4</v>
      </c>
      <c r="F8" s="111" t="s">
        <v>12</v>
      </c>
      <c r="G8" s="111" t="s">
        <v>23</v>
      </c>
    </row>
    <row r="9" spans="1:7" ht="23.25" customHeight="1">
      <c r="A9" s="13">
        <v>1</v>
      </c>
      <c r="B9" s="17"/>
      <c r="C9" s="114">
        <v>10000</v>
      </c>
      <c r="D9" s="58"/>
      <c r="E9" s="19" t="s">
        <v>44</v>
      </c>
      <c r="F9" s="16"/>
      <c r="G9" s="16" t="s">
        <v>74</v>
      </c>
    </row>
    <row r="10" spans="1:7" ht="87.75">
      <c r="A10" s="13">
        <v>2</v>
      </c>
      <c r="B10" s="17"/>
      <c r="C10" s="115"/>
      <c r="D10" s="58">
        <f>400+399.98</f>
        <v>799.98</v>
      </c>
      <c r="E10" s="20" t="s">
        <v>45</v>
      </c>
      <c r="F10" s="16"/>
      <c r="G10" s="16" t="s">
        <v>89</v>
      </c>
    </row>
    <row r="11" spans="1:7" ht="45" customHeight="1">
      <c r="A11" s="13">
        <v>3</v>
      </c>
      <c r="B11" s="17"/>
      <c r="C11" s="82">
        <v>10000</v>
      </c>
      <c r="D11" s="58">
        <v>10000.18</v>
      </c>
      <c r="E11" s="20" t="s">
        <v>49</v>
      </c>
      <c r="F11" s="16"/>
      <c r="G11" s="21" t="s">
        <v>90</v>
      </c>
    </row>
    <row r="12" spans="1:7" ht="102">
      <c r="A12" s="13">
        <v>4</v>
      </c>
      <c r="B12" s="17"/>
      <c r="C12" s="82">
        <v>15152</v>
      </c>
      <c r="D12" s="58">
        <v>15151.2</v>
      </c>
      <c r="E12" s="23" t="s">
        <v>54</v>
      </c>
      <c r="F12" s="16"/>
      <c r="G12" s="16" t="s">
        <v>91</v>
      </c>
    </row>
    <row r="13" spans="1:7" ht="35.25" customHeight="1">
      <c r="A13" s="13">
        <v>5</v>
      </c>
      <c r="B13" s="17"/>
      <c r="C13" s="82">
        <v>10000</v>
      </c>
      <c r="D13" s="58">
        <v>300</v>
      </c>
      <c r="E13" s="23" t="s">
        <v>61</v>
      </c>
      <c r="F13" s="16"/>
      <c r="G13" s="16" t="s">
        <v>75</v>
      </c>
    </row>
    <row r="14" spans="1:7" ht="33.75">
      <c r="A14" s="24" t="s">
        <v>11</v>
      </c>
      <c r="B14" s="25" t="s">
        <v>10</v>
      </c>
      <c r="C14" s="33">
        <f>SUM(C9:C13)</f>
        <v>45152</v>
      </c>
      <c r="D14" s="94">
        <f>SUM(D9:D13)</f>
        <v>26251.36</v>
      </c>
      <c r="E14" s="26"/>
      <c r="F14" s="27" t="s">
        <v>53</v>
      </c>
      <c r="G14" s="27"/>
    </row>
    <row r="15" spans="1:6" ht="12.75">
      <c r="A15" s="4"/>
      <c r="B15" s="4"/>
      <c r="C15" s="28"/>
      <c r="D15" s="5"/>
      <c r="E15" s="4"/>
      <c r="F15" s="6"/>
    </row>
    <row r="16" spans="1:6" ht="15">
      <c r="A16" s="3" t="s">
        <v>70</v>
      </c>
      <c r="B16" s="4"/>
      <c r="C16" s="5"/>
      <c r="D16" s="5"/>
      <c r="E16" s="4"/>
      <c r="F16" s="6"/>
    </row>
    <row r="17" spans="1:6" ht="12.75">
      <c r="A17" s="4"/>
      <c r="B17" s="4"/>
      <c r="C17" s="5"/>
      <c r="D17" s="5"/>
      <c r="E17" s="4"/>
      <c r="F17" s="6"/>
    </row>
    <row r="18" spans="1:7" ht="19.5">
      <c r="A18" s="13" t="s">
        <v>1</v>
      </c>
      <c r="B18" s="14" t="s">
        <v>0</v>
      </c>
      <c r="C18" s="15" t="s">
        <v>2</v>
      </c>
      <c r="D18" s="15" t="s">
        <v>3</v>
      </c>
      <c r="E18" s="29" t="s">
        <v>4</v>
      </c>
      <c r="F18" s="16" t="s">
        <v>12</v>
      </c>
      <c r="G18" s="16" t="s">
        <v>21</v>
      </c>
    </row>
    <row r="19" spans="1:7" ht="20.25" customHeight="1">
      <c r="A19" s="13">
        <v>1</v>
      </c>
      <c r="B19" s="17"/>
      <c r="C19" s="18">
        <v>35000</v>
      </c>
      <c r="D19" s="58"/>
      <c r="E19" s="30" t="s">
        <v>50</v>
      </c>
      <c r="F19" s="16" t="s">
        <v>92</v>
      </c>
      <c r="G19" s="16" t="s">
        <v>80</v>
      </c>
    </row>
    <row r="20" spans="1:7" ht="41.25" customHeight="1">
      <c r="A20" s="13">
        <f>A19+1</f>
        <v>2</v>
      </c>
      <c r="B20" s="17"/>
      <c r="C20" s="18">
        <v>7000</v>
      </c>
      <c r="D20" s="58">
        <v>4001.6</v>
      </c>
      <c r="E20" s="74" t="s">
        <v>37</v>
      </c>
      <c r="F20" s="16" t="s">
        <v>92</v>
      </c>
      <c r="G20" s="16" t="s">
        <v>76</v>
      </c>
    </row>
    <row r="21" spans="1:7" ht="24" customHeight="1">
      <c r="A21" s="13">
        <f>A20+1</f>
        <v>3</v>
      </c>
      <c r="B21" s="17"/>
      <c r="C21" s="18">
        <v>1461</v>
      </c>
      <c r="D21" s="58"/>
      <c r="E21" s="19" t="s">
        <v>38</v>
      </c>
      <c r="F21" s="16" t="s">
        <v>56</v>
      </c>
      <c r="G21" s="16" t="s">
        <v>77</v>
      </c>
    </row>
    <row r="22" spans="1:7" ht="19.5">
      <c r="A22" s="13">
        <f>A21+1</f>
        <v>4</v>
      </c>
      <c r="B22" s="17"/>
      <c r="C22" s="18">
        <v>5000</v>
      </c>
      <c r="D22" s="58"/>
      <c r="E22" s="31" t="s">
        <v>39</v>
      </c>
      <c r="F22" s="16" t="s">
        <v>92</v>
      </c>
      <c r="G22" s="16" t="s">
        <v>78</v>
      </c>
    </row>
    <row r="23" spans="1:7" ht="29.25">
      <c r="A23" s="13">
        <v>5</v>
      </c>
      <c r="B23" s="17"/>
      <c r="C23" s="18">
        <v>11000</v>
      </c>
      <c r="D23" s="58">
        <v>9095</v>
      </c>
      <c r="E23" s="22" t="s">
        <v>43</v>
      </c>
      <c r="F23" s="16" t="s">
        <v>62</v>
      </c>
      <c r="G23" s="16" t="s">
        <v>79</v>
      </c>
    </row>
    <row r="24" spans="1:7" ht="114.75">
      <c r="A24" s="13">
        <v>6</v>
      </c>
      <c r="B24" s="17"/>
      <c r="C24" s="18">
        <v>3038</v>
      </c>
      <c r="D24" s="58"/>
      <c r="E24" s="22" t="s">
        <v>55</v>
      </c>
      <c r="F24" s="16" t="s">
        <v>93</v>
      </c>
      <c r="G24" s="16" t="s">
        <v>80</v>
      </c>
    </row>
    <row r="25" spans="1:7" ht="22.5">
      <c r="A25" s="24" t="s">
        <v>6</v>
      </c>
      <c r="B25" s="32" t="s">
        <v>5</v>
      </c>
      <c r="C25" s="83">
        <f>SUM(C19:C24)</f>
        <v>62499</v>
      </c>
      <c r="D25" s="94">
        <f>SUM(D19:D24)</f>
        <v>13096.6</v>
      </c>
      <c r="E25" s="26"/>
      <c r="F25" s="34"/>
      <c r="G25" s="34"/>
    </row>
    <row r="26" spans="1:6" ht="12.75">
      <c r="A26" s="35"/>
      <c r="B26" s="36"/>
      <c r="C26" s="84"/>
      <c r="D26" s="37"/>
      <c r="E26" s="38"/>
      <c r="F26" s="6"/>
    </row>
    <row r="27" spans="1:7" ht="19.5">
      <c r="A27" s="13" t="s">
        <v>1</v>
      </c>
      <c r="B27" s="14" t="s">
        <v>0</v>
      </c>
      <c r="C27" s="85" t="s">
        <v>2</v>
      </c>
      <c r="D27" s="15" t="s">
        <v>3</v>
      </c>
      <c r="E27" s="13" t="s">
        <v>4</v>
      </c>
      <c r="F27" s="16" t="s">
        <v>12</v>
      </c>
      <c r="G27" s="16" t="s">
        <v>21</v>
      </c>
    </row>
    <row r="28" spans="1:8" ht="33.75" customHeight="1">
      <c r="A28" s="39">
        <v>1</v>
      </c>
      <c r="B28" s="17"/>
      <c r="C28" s="86">
        <v>10000</v>
      </c>
      <c r="D28" s="95">
        <v>310</v>
      </c>
      <c r="E28" s="43" t="s">
        <v>42</v>
      </c>
      <c r="F28" s="41" t="s">
        <v>63</v>
      </c>
      <c r="G28" s="75"/>
      <c r="H28" s="40"/>
    </row>
    <row r="29" spans="1:7" ht="12.75">
      <c r="A29" s="44" t="s">
        <v>48</v>
      </c>
      <c r="B29" s="45" t="s">
        <v>41</v>
      </c>
      <c r="C29" s="46">
        <f>SUM(C28:C28)</f>
        <v>10000</v>
      </c>
      <c r="D29" s="96">
        <f>SUM(D28:D28)</f>
        <v>310</v>
      </c>
      <c r="E29" s="47"/>
      <c r="F29" s="48"/>
      <c r="G29" s="48"/>
    </row>
    <row r="30" spans="1:7" s="105" customFormat="1" ht="12.75">
      <c r="A30" s="35"/>
      <c r="B30" s="49"/>
      <c r="C30" s="102"/>
      <c r="D30" s="103"/>
      <c r="E30" s="38"/>
      <c r="F30" s="104"/>
      <c r="G30" s="104"/>
    </row>
    <row r="31" spans="1:6" ht="15">
      <c r="A31" s="3" t="s">
        <v>71</v>
      </c>
      <c r="B31" s="36"/>
      <c r="C31" s="84"/>
      <c r="D31" s="37"/>
      <c r="E31" s="38"/>
      <c r="F31" s="6"/>
    </row>
    <row r="32" spans="1:6" ht="15">
      <c r="A32" s="3"/>
      <c r="B32" s="36"/>
      <c r="C32" s="84"/>
      <c r="D32" s="37"/>
      <c r="E32" s="38"/>
      <c r="F32" s="6"/>
    </row>
    <row r="33" spans="1:7" ht="19.5">
      <c r="A33" s="13" t="s">
        <v>1</v>
      </c>
      <c r="B33" s="14" t="s">
        <v>0</v>
      </c>
      <c r="C33" s="85" t="s">
        <v>2</v>
      </c>
      <c r="D33" s="15" t="s">
        <v>3</v>
      </c>
      <c r="E33" s="13" t="s">
        <v>4</v>
      </c>
      <c r="F33" s="16" t="s">
        <v>12</v>
      </c>
      <c r="G33" s="16" t="s">
        <v>21</v>
      </c>
    </row>
    <row r="34" spans="1:8" ht="33.75" customHeight="1">
      <c r="A34" s="39">
        <v>1</v>
      </c>
      <c r="B34" s="17"/>
      <c r="C34" s="86">
        <v>25000</v>
      </c>
      <c r="D34" s="95"/>
      <c r="E34" s="43" t="s">
        <v>59</v>
      </c>
      <c r="F34" s="41" t="s">
        <v>51</v>
      </c>
      <c r="G34" s="112"/>
      <c r="H34" s="40"/>
    </row>
    <row r="35" spans="1:7" ht="51">
      <c r="A35" s="39">
        <f>A34+1</f>
        <v>2</v>
      </c>
      <c r="B35" s="17"/>
      <c r="C35" s="86">
        <v>418705</v>
      </c>
      <c r="D35" s="95"/>
      <c r="E35" s="81" t="s">
        <v>60</v>
      </c>
      <c r="F35" s="41" t="s">
        <v>40</v>
      </c>
      <c r="G35" s="113" t="s">
        <v>94</v>
      </c>
    </row>
    <row r="36" spans="1:7" ht="22.5">
      <c r="A36" s="44" t="s">
        <v>8</v>
      </c>
      <c r="B36" s="45" t="s">
        <v>7</v>
      </c>
      <c r="C36" s="46">
        <f>SUM(C34:C35)</f>
        <v>443705</v>
      </c>
      <c r="D36" s="96">
        <f>SUM(D34:D35)</f>
        <v>0</v>
      </c>
      <c r="E36" s="47"/>
      <c r="F36" s="48"/>
      <c r="G36" s="48"/>
    </row>
    <row r="37" spans="1:7" ht="19.5">
      <c r="A37" s="13" t="s">
        <v>1</v>
      </c>
      <c r="B37" s="14" t="s">
        <v>0</v>
      </c>
      <c r="C37" s="87" t="s">
        <v>2</v>
      </c>
      <c r="D37" s="15" t="s">
        <v>3</v>
      </c>
      <c r="E37" s="13" t="s">
        <v>4</v>
      </c>
      <c r="F37" s="16" t="s">
        <v>12</v>
      </c>
      <c r="G37" s="16" t="s">
        <v>22</v>
      </c>
    </row>
    <row r="38" spans="1:7" ht="39">
      <c r="A38" s="13">
        <v>1</v>
      </c>
      <c r="B38" s="14"/>
      <c r="C38" s="18">
        <v>40000</v>
      </c>
      <c r="D38" s="58">
        <v>40000</v>
      </c>
      <c r="E38" s="52" t="s">
        <v>26</v>
      </c>
      <c r="F38" s="16" t="s">
        <v>27</v>
      </c>
      <c r="G38" s="16" t="s">
        <v>64</v>
      </c>
    </row>
    <row r="39" spans="1:7" ht="27.75" customHeight="1">
      <c r="A39" s="13">
        <f>1+A38</f>
        <v>2</v>
      </c>
      <c r="B39" s="14"/>
      <c r="C39" s="18">
        <v>30000</v>
      </c>
      <c r="D39" s="97">
        <v>27000</v>
      </c>
      <c r="E39" s="42" t="s">
        <v>46</v>
      </c>
      <c r="F39" s="16" t="s">
        <v>28</v>
      </c>
      <c r="G39" s="16" t="s">
        <v>81</v>
      </c>
    </row>
    <row r="40" spans="1:7" ht="22.5">
      <c r="A40" s="24" t="s">
        <v>13</v>
      </c>
      <c r="B40" s="25" t="s">
        <v>14</v>
      </c>
      <c r="C40" s="54">
        <f>SUM(C38:C39)</f>
        <v>70000</v>
      </c>
      <c r="D40" s="94">
        <f>SUM(D38:D39)</f>
        <v>67000</v>
      </c>
      <c r="E40" s="47"/>
      <c r="F40" s="55"/>
      <c r="G40" s="55"/>
    </row>
    <row r="41" spans="1:7" s="105" customFormat="1" ht="12.75">
      <c r="A41" s="35"/>
      <c r="B41" s="49"/>
      <c r="C41" s="102"/>
      <c r="D41" s="103"/>
      <c r="E41" s="38"/>
      <c r="F41" s="104"/>
      <c r="G41" s="104"/>
    </row>
    <row r="42" spans="1:6" ht="15">
      <c r="A42" s="3" t="s">
        <v>72</v>
      </c>
      <c r="B42" s="49"/>
      <c r="C42" s="84"/>
      <c r="D42" s="37"/>
      <c r="E42" s="50"/>
      <c r="F42" s="6"/>
    </row>
    <row r="43" spans="1:6" ht="15">
      <c r="A43" s="3"/>
      <c r="B43" s="49"/>
      <c r="C43" s="84"/>
      <c r="D43" s="37"/>
      <c r="E43" s="50"/>
      <c r="F43" s="6"/>
    </row>
    <row r="44" spans="1:7" ht="19.5">
      <c r="A44" s="13" t="s">
        <v>1</v>
      </c>
      <c r="B44" s="14" t="s">
        <v>0</v>
      </c>
      <c r="C44" s="87" t="s">
        <v>2</v>
      </c>
      <c r="D44" s="15" t="s">
        <v>3</v>
      </c>
      <c r="E44" s="57" t="s">
        <v>4</v>
      </c>
      <c r="F44" s="16" t="s">
        <v>12</v>
      </c>
      <c r="G44" s="16" t="s">
        <v>21</v>
      </c>
    </row>
    <row r="45" spans="1:8" ht="25.5">
      <c r="A45" s="13">
        <v>1</v>
      </c>
      <c r="B45" s="14"/>
      <c r="C45" s="59">
        <v>80000</v>
      </c>
      <c r="D45" s="58"/>
      <c r="E45" s="43" t="s">
        <v>52</v>
      </c>
      <c r="F45" s="16" t="s">
        <v>57</v>
      </c>
      <c r="G45" s="16" t="s">
        <v>82</v>
      </c>
      <c r="H45" s="56"/>
    </row>
    <row r="46" spans="1:7" ht="25.5">
      <c r="A46" s="13">
        <v>2</v>
      </c>
      <c r="B46" s="14"/>
      <c r="C46" s="59">
        <v>200000</v>
      </c>
      <c r="D46" s="98">
        <v>200000</v>
      </c>
      <c r="E46" s="76" t="s">
        <v>29</v>
      </c>
      <c r="F46" s="16" t="s">
        <v>58</v>
      </c>
      <c r="G46" s="16" t="s">
        <v>83</v>
      </c>
    </row>
    <row r="47" spans="1:7" ht="36" customHeight="1">
      <c r="A47" s="24" t="s">
        <v>15</v>
      </c>
      <c r="B47" s="60">
        <v>6260</v>
      </c>
      <c r="C47" s="54">
        <f>SUM(C45:C46)</f>
        <v>280000</v>
      </c>
      <c r="D47" s="94">
        <f>SUM(D45:D46)</f>
        <v>200000</v>
      </c>
      <c r="E47" s="61"/>
      <c r="F47" s="62"/>
      <c r="G47" s="62"/>
    </row>
    <row r="48" spans="1:7" s="105" customFormat="1" ht="21" customHeight="1">
      <c r="A48" s="35"/>
      <c r="B48" s="80"/>
      <c r="C48" s="102"/>
      <c r="D48" s="103"/>
      <c r="E48" s="106"/>
      <c r="F48" s="107"/>
      <c r="G48" s="107"/>
    </row>
    <row r="49" spans="1:6" ht="15">
      <c r="A49" s="3" t="s">
        <v>47</v>
      </c>
      <c r="B49" s="4"/>
      <c r="C49" s="88"/>
      <c r="D49" s="5"/>
      <c r="E49" s="4"/>
      <c r="F49" s="51"/>
    </row>
    <row r="50" spans="1:6" ht="15">
      <c r="A50" s="3"/>
      <c r="B50" s="4"/>
      <c r="C50" s="88"/>
      <c r="D50" s="5"/>
      <c r="E50" s="4"/>
      <c r="F50" s="51"/>
    </row>
    <row r="51" spans="1:7" ht="15.75">
      <c r="A51" s="13" t="s">
        <v>1</v>
      </c>
      <c r="B51" s="14" t="s">
        <v>0</v>
      </c>
      <c r="C51" s="87" t="s">
        <v>2</v>
      </c>
      <c r="D51" s="15" t="s">
        <v>3</v>
      </c>
      <c r="E51" s="63" t="s">
        <v>4</v>
      </c>
      <c r="F51" s="116" t="s">
        <v>36</v>
      </c>
      <c r="G51" s="117"/>
    </row>
    <row r="52" spans="1:12" ht="55.5" customHeight="1">
      <c r="A52" s="13">
        <v>1</v>
      </c>
      <c r="B52" s="14"/>
      <c r="C52" s="53">
        <v>2000</v>
      </c>
      <c r="D52" s="95">
        <v>2000</v>
      </c>
      <c r="E52" s="72" t="s">
        <v>30</v>
      </c>
      <c r="F52" s="118" t="s">
        <v>87</v>
      </c>
      <c r="G52" s="118"/>
      <c r="I52" s="69"/>
      <c r="J52" s="69"/>
      <c r="K52" s="70"/>
      <c r="L52" s="71"/>
    </row>
    <row r="53" spans="1:12" ht="63.75">
      <c r="A53" s="13">
        <v>2</v>
      </c>
      <c r="B53" s="14"/>
      <c r="C53" s="53">
        <v>5000</v>
      </c>
      <c r="D53" s="95"/>
      <c r="E53" s="72" t="s">
        <v>31</v>
      </c>
      <c r="F53" s="118" t="s">
        <v>88</v>
      </c>
      <c r="G53" s="118"/>
      <c r="I53" s="69"/>
      <c r="J53" s="69"/>
      <c r="K53" s="70"/>
      <c r="L53" s="71"/>
    </row>
    <row r="54" spans="1:12" ht="63.75">
      <c r="A54" s="13">
        <v>3</v>
      </c>
      <c r="B54" s="14"/>
      <c r="C54" s="53">
        <v>8000</v>
      </c>
      <c r="D54" s="95"/>
      <c r="E54" s="72" t="s">
        <v>32</v>
      </c>
      <c r="F54" s="118" t="s">
        <v>86</v>
      </c>
      <c r="G54" s="118"/>
      <c r="I54" s="69"/>
      <c r="J54" s="69"/>
      <c r="K54" s="70"/>
      <c r="L54" s="71"/>
    </row>
    <row r="55" spans="1:12" ht="40.5" customHeight="1">
      <c r="A55" s="13">
        <v>4</v>
      </c>
      <c r="B55" s="14"/>
      <c r="C55" s="53">
        <v>2800</v>
      </c>
      <c r="D55" s="95">
        <v>2800</v>
      </c>
      <c r="E55" s="72" t="s">
        <v>33</v>
      </c>
      <c r="F55" s="118" t="s">
        <v>84</v>
      </c>
      <c r="G55" s="118"/>
      <c r="I55" s="69"/>
      <c r="J55" s="69"/>
      <c r="K55" s="70"/>
      <c r="L55" s="71"/>
    </row>
    <row r="56" spans="1:12" ht="25.5">
      <c r="A56" s="13">
        <v>5</v>
      </c>
      <c r="B56" s="14"/>
      <c r="C56" s="53">
        <v>1500</v>
      </c>
      <c r="D56" s="95">
        <v>1500</v>
      </c>
      <c r="E56" s="72" t="s">
        <v>34</v>
      </c>
      <c r="F56" s="118" t="s">
        <v>95</v>
      </c>
      <c r="G56" s="118"/>
      <c r="I56" s="69"/>
      <c r="J56" s="69"/>
      <c r="K56" s="70"/>
      <c r="L56" s="71"/>
    </row>
    <row r="57" spans="1:12" ht="51">
      <c r="A57" s="13">
        <v>6</v>
      </c>
      <c r="B57" s="14"/>
      <c r="C57" s="89">
        <v>10700</v>
      </c>
      <c r="D57" s="95">
        <v>10700</v>
      </c>
      <c r="E57" s="73" t="s">
        <v>35</v>
      </c>
      <c r="F57" s="119" t="s">
        <v>85</v>
      </c>
      <c r="G57" s="120"/>
      <c r="I57" s="68"/>
      <c r="J57" s="68"/>
      <c r="K57" s="68"/>
      <c r="L57" s="68"/>
    </row>
    <row r="58" spans="1:12" ht="31.5" customHeight="1">
      <c r="A58" s="24" t="s">
        <v>16</v>
      </c>
      <c r="B58" s="64" t="s">
        <v>17</v>
      </c>
      <c r="C58" s="54">
        <f>SUM(C52:C57)</f>
        <v>30000</v>
      </c>
      <c r="D58" s="99">
        <f>SUM(D52:D57)</f>
        <v>17000</v>
      </c>
      <c r="E58" s="61"/>
      <c r="F58" s="121"/>
      <c r="G58" s="122"/>
      <c r="I58" s="68"/>
      <c r="J58" s="68"/>
      <c r="K58" s="68"/>
      <c r="L58" s="68"/>
    </row>
    <row r="59" spans="1:12" ht="31.5" customHeight="1">
      <c r="A59" s="4"/>
      <c r="B59" s="4"/>
      <c r="C59" s="5"/>
      <c r="D59" s="5"/>
      <c r="E59" s="4"/>
      <c r="F59" s="51"/>
      <c r="I59" s="68"/>
      <c r="J59" s="68"/>
      <c r="K59" s="68"/>
      <c r="L59" s="68"/>
    </row>
    <row r="60" spans="1:12" ht="15.75">
      <c r="A60" s="13" t="s">
        <v>1</v>
      </c>
      <c r="B60" s="14" t="s">
        <v>0</v>
      </c>
      <c r="C60" s="15" t="s">
        <v>2</v>
      </c>
      <c r="D60" s="15" t="s">
        <v>3</v>
      </c>
      <c r="E60" s="13" t="s">
        <v>4</v>
      </c>
      <c r="G60" s="77"/>
      <c r="I60" s="68"/>
      <c r="J60" s="68"/>
      <c r="K60" s="68"/>
      <c r="L60" s="68"/>
    </row>
    <row r="61" spans="1:12" ht="28.5" customHeight="1">
      <c r="A61" s="65">
        <v>1</v>
      </c>
      <c r="B61" s="66"/>
      <c r="C61" s="90"/>
      <c r="D61" s="100">
        <f>1300+1400+2695+1160+1284+7728+5776+1472+436+1900+1240</f>
        <v>26391</v>
      </c>
      <c r="E61" s="79" t="s">
        <v>18</v>
      </c>
      <c r="G61" s="78"/>
      <c r="I61" s="68"/>
      <c r="J61" s="68"/>
      <c r="K61" s="68"/>
      <c r="L61" s="68"/>
    </row>
    <row r="62" spans="1:12" ht="24.75" customHeight="1">
      <c r="A62" s="65">
        <v>2</v>
      </c>
      <c r="B62" s="14"/>
      <c r="C62" s="87"/>
      <c r="D62" s="100">
        <f>3780+1016+1580+1130+1130+1400+1712+1007.26+1155.6</f>
        <v>13910.86</v>
      </c>
      <c r="E62" s="23" t="s">
        <v>19</v>
      </c>
      <c r="G62" s="78"/>
      <c r="I62" s="68"/>
      <c r="J62" s="68"/>
      <c r="K62" s="68"/>
      <c r="L62" s="68"/>
    </row>
    <row r="63" spans="1:12" ht="27.75" customHeight="1">
      <c r="A63" s="65">
        <v>3</v>
      </c>
      <c r="B63" s="14"/>
      <c r="C63" s="87"/>
      <c r="D63" s="100">
        <f>115+978+715+1790+807+1432+1605</f>
        <v>7442</v>
      </c>
      <c r="E63" s="23" t="s">
        <v>20</v>
      </c>
      <c r="G63" s="78"/>
      <c r="I63" s="68"/>
      <c r="J63" s="68"/>
      <c r="K63" s="68"/>
      <c r="L63" s="68"/>
    </row>
    <row r="64" spans="1:12" ht="26.25" customHeight="1">
      <c r="A64" s="65">
        <v>4</v>
      </c>
      <c r="B64" s="14"/>
      <c r="C64" s="87"/>
      <c r="D64" s="100">
        <f>1861+2187+1717+3311+2307+447+411.8+1160+1605+190+1600+943+65.5+24.25+2256+4000+2042.8+385.01</f>
        <v>26513.359999999997</v>
      </c>
      <c r="E64" s="23" t="s">
        <v>24</v>
      </c>
      <c r="G64" s="78"/>
      <c r="I64" s="68"/>
      <c r="J64" s="68"/>
      <c r="K64" s="68"/>
      <c r="L64" s="68"/>
    </row>
    <row r="65" spans="1:12" ht="27.75" customHeight="1">
      <c r="A65" s="65"/>
      <c r="B65" s="14"/>
      <c r="C65" s="87"/>
      <c r="D65" s="100">
        <f>7300+8294</f>
        <v>15594</v>
      </c>
      <c r="E65" s="23" t="s">
        <v>65</v>
      </c>
      <c r="G65" s="78"/>
      <c r="I65" s="68"/>
      <c r="J65" s="68"/>
      <c r="K65" s="68"/>
      <c r="L65" s="68"/>
    </row>
    <row r="66" spans="1:12" ht="24" customHeight="1">
      <c r="A66" s="91">
        <v>5</v>
      </c>
      <c r="B66" s="92"/>
      <c r="C66" s="85"/>
      <c r="D66" s="101">
        <v>6000</v>
      </c>
      <c r="E66" s="93" t="s">
        <v>66</v>
      </c>
      <c r="G66" s="78"/>
      <c r="I66" s="68"/>
      <c r="J66" s="68"/>
      <c r="K66" s="68"/>
      <c r="L66" s="68"/>
    </row>
    <row r="67" spans="1:12" ht="40.5" customHeight="1">
      <c r="A67" s="24" t="s">
        <v>15</v>
      </c>
      <c r="B67" s="64" t="s">
        <v>9</v>
      </c>
      <c r="C67" s="54">
        <v>270000</v>
      </c>
      <c r="D67" s="94">
        <v>95851.22</v>
      </c>
      <c r="E67" s="61"/>
      <c r="G67" s="80"/>
      <c r="I67" s="68"/>
      <c r="J67" s="68"/>
      <c r="K67" s="68"/>
      <c r="L67" s="68"/>
    </row>
    <row r="68" spans="9:12" ht="12.75">
      <c r="I68" s="68"/>
      <c r="J68" s="68"/>
      <c r="K68" s="68"/>
      <c r="L68" s="68"/>
    </row>
    <row r="69" spans="9:12" ht="12.75">
      <c r="I69" s="68"/>
      <c r="J69" s="68"/>
      <c r="K69" s="68"/>
      <c r="L69" s="68"/>
    </row>
    <row r="70" spans="9:12" ht="12.75">
      <c r="I70" s="68"/>
      <c r="J70" s="68"/>
      <c r="K70" s="68"/>
      <c r="L70" s="68"/>
    </row>
    <row r="71" spans="9:12" ht="12.75">
      <c r="I71" s="68"/>
      <c r="J71" s="68"/>
      <c r="K71" s="68"/>
      <c r="L71" s="68"/>
    </row>
    <row r="72" spans="9:12" ht="12.75">
      <c r="I72" s="68"/>
      <c r="J72" s="68"/>
      <c r="K72" s="68"/>
      <c r="L72" s="68"/>
    </row>
    <row r="73" spans="9:12" ht="12.75">
      <c r="I73" s="68"/>
      <c r="J73" s="68"/>
      <c r="K73" s="68"/>
      <c r="L73" s="68"/>
    </row>
    <row r="74" spans="9:12" ht="12.75">
      <c r="I74" s="68"/>
      <c r="J74" s="68"/>
      <c r="K74" s="68"/>
      <c r="L74" s="68"/>
    </row>
    <row r="75" spans="9:12" ht="12.75">
      <c r="I75" s="68"/>
      <c r="J75" s="68"/>
      <c r="K75" s="68"/>
      <c r="L75" s="68"/>
    </row>
    <row r="76" spans="9:12" ht="12.75">
      <c r="I76" s="68"/>
      <c r="J76" s="68"/>
      <c r="K76" s="68"/>
      <c r="L76" s="68"/>
    </row>
    <row r="77" spans="9:12" ht="12.75">
      <c r="I77" s="68"/>
      <c r="J77" s="68"/>
      <c r="K77" s="68"/>
      <c r="L77" s="68"/>
    </row>
    <row r="78" spans="9:12" ht="12.75">
      <c r="I78" s="68"/>
      <c r="J78" s="68"/>
      <c r="K78" s="68"/>
      <c r="L78" s="68"/>
    </row>
    <row r="79" spans="9:12" ht="12.75">
      <c r="I79" s="68"/>
      <c r="J79" s="68"/>
      <c r="K79" s="68"/>
      <c r="L79" s="68"/>
    </row>
    <row r="80" spans="9:12" ht="12.75">
      <c r="I80" s="68"/>
      <c r="J80" s="68"/>
      <c r="K80" s="68"/>
      <c r="L80" s="68"/>
    </row>
    <row r="81" spans="9:12" ht="12.75">
      <c r="I81" s="68"/>
      <c r="J81" s="68"/>
      <c r="K81" s="68"/>
      <c r="L81" s="68"/>
    </row>
  </sheetData>
  <mergeCells count="9">
    <mergeCell ref="F58:G58"/>
    <mergeCell ref="F52:G52"/>
    <mergeCell ref="F53:G53"/>
    <mergeCell ref="F54:G54"/>
    <mergeCell ref="F55:G55"/>
    <mergeCell ref="C9:C10"/>
    <mergeCell ref="F51:G51"/>
    <mergeCell ref="F56:G56"/>
    <mergeCell ref="F57:G57"/>
  </mergeCells>
  <printOptions/>
  <pageMargins left="0.39" right="0.1968503937007874" top="0.5118110236220472" bottom="0.16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w Toruniu</cp:lastModifiedBy>
  <cp:lastPrinted>2007-08-08T15:47:47Z</cp:lastPrinted>
  <dcterms:created xsi:type="dcterms:W3CDTF">1997-02-26T13:46:56Z</dcterms:created>
  <dcterms:modified xsi:type="dcterms:W3CDTF">2007-08-08T16:09:05Z</dcterms:modified>
  <cp:category/>
  <cp:version/>
  <cp:contentType/>
  <cp:contentStatus/>
</cp:coreProperties>
</file>